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rancesco\AppData\Local\Microsoft\Windows\INetCache\Content.Outlook\N14WHOVQ\"/>
    </mc:Choice>
  </mc:AlternateContent>
  <xr:revisionPtr revIDLastSave="0" documentId="13_ncr:1_{8B8A601A-D5CC-48FA-816B-5B87F70DC4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3" i="1"/>
  <c r="C20" i="1"/>
  <c r="C18" i="1"/>
  <c r="C14" i="1"/>
  <c r="C11" i="1"/>
  <c r="D18" i="1"/>
  <c r="D14" i="1"/>
  <c r="D11" i="1"/>
  <c r="E11" i="1"/>
  <c r="E20" i="1"/>
  <c r="E23" i="1" s="1"/>
  <c r="D20" i="1" l="1"/>
  <c r="D23" i="1" s="1"/>
</calcChain>
</file>

<file path=xl/sharedStrings.xml><?xml version="1.0" encoding="utf-8"?>
<sst xmlns="http://schemas.openxmlformats.org/spreadsheetml/2006/main" count="18" uniqueCount="18">
  <si>
    <t>VOCE</t>
  </si>
  <si>
    <t>VARIAZIONI DEL CAPITALE CIRCOLANTE NETTO</t>
  </si>
  <si>
    <t>GESTIONE FINANZIARIA</t>
  </si>
  <si>
    <t>GESTIONE FISCALE</t>
  </si>
  <si>
    <t>IMMOBILIZZAZIONI</t>
  </si>
  <si>
    <t>DEBITO A MEDIO LUNGO TERMINE</t>
  </si>
  <si>
    <t>Check</t>
  </si>
  <si>
    <t>RENDICONTO FINANZIARIO</t>
  </si>
  <si>
    <t>AZIENDA PUBBLICA DI SERVIZI ALLA PERSONA MARGHERITA GRAZIOLI</t>
  </si>
  <si>
    <t>MOL (EBITDA)</t>
  </si>
  <si>
    <t>VARIAZIONE degli AMMORTAMENTI e ACCANTONAMENTI</t>
  </si>
  <si>
    <t>PATRIMONIO NETTO E CAPITALE di DOTAZIONE</t>
  </si>
  <si>
    <t>Disponibilità liquide inizio esercizio</t>
  </si>
  <si>
    <t>Disponibilità liquide fine esercizio</t>
  </si>
  <si>
    <t>A) CASH FLOW ATTIVITA' OPERATIVA</t>
  </si>
  <si>
    <t xml:space="preserve">B) CASH FLOW ATTIVITA' DI INVESTIMENTO </t>
  </si>
  <si>
    <t>C) CASH FLOW ATTIVITA' DI FINANZIAMENTO</t>
  </si>
  <si>
    <t>CASH FLOW TOTALE (A+B+C)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</si>
</sst>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0" fontId="5" fillId="3" borderId="4" xfId="0" applyFont="1" applyFill="1" applyBorder="1" applyAlignment="1">
      <alignment vertical="center" wrapText="1"/>
    </xf>
    <xf numFmtId="164" fontId="2" fillId="3" borderId="5" xfId="1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64" fontId="2" fillId="3" borderId="1" xfId="1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164" fontId="4" fillId="0" borderId="7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2" fillId="3" borderId="7" xfId="1" applyNumberFormat="1" applyFont="1" applyFill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164" fontId="2" fillId="3" borderId="6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43" fontId="3" fillId="0" borderId="6" xfId="1" applyFont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34177</xdr:rowOff>
    </xdr:from>
    <xdr:to>
      <xdr:col>1</xdr:col>
      <xdr:colOff>504190</xdr:colOff>
      <xdr:row>2</xdr:row>
      <xdr:rowOff>428624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A6E3268-3F0A-44A8-BDB2-5D859F6E8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5177"/>
          <a:ext cx="447040" cy="3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E23"/>
  <sheetViews>
    <sheetView showGridLines="0" tabSelected="1" workbookViewId="0">
      <selection activeCell="I19" sqref="I19"/>
    </sheetView>
  </sheetViews>
  <sheetFormatPr defaultColWidth="9.140625" defaultRowHeight="15" x14ac:dyDescent="0.25"/>
  <cols>
    <col min="1" max="1" width="4.42578125" style="1" customWidth="1"/>
    <col min="2" max="2" width="49.42578125" style="1" bestFit="1" customWidth="1"/>
    <col min="3" max="4" width="24.85546875" style="1" customWidth="1"/>
    <col min="5" max="5" width="20.42578125" style="1" hidden="1" customWidth="1"/>
    <col min="6" max="16384" width="9.140625" style="1"/>
  </cols>
  <sheetData>
    <row r="3" spans="2:5" ht="38.25" customHeight="1" x14ac:dyDescent="0.25">
      <c r="B3" s="25" t="s">
        <v>8</v>
      </c>
      <c r="C3" s="26"/>
      <c r="D3" s="27"/>
      <c r="E3" s="23"/>
    </row>
    <row r="4" spans="2:5" ht="24" customHeight="1" x14ac:dyDescent="0.25">
      <c r="B4" s="24" t="s">
        <v>7</v>
      </c>
      <c r="C4" s="24"/>
      <c r="D4" s="24"/>
      <c r="E4" s="24"/>
    </row>
    <row r="5" spans="2:5" x14ac:dyDescent="0.25">
      <c r="B5" s="2" t="s">
        <v>0</v>
      </c>
      <c r="C5" s="15">
        <v>2025</v>
      </c>
      <c r="D5" s="15">
        <v>2024</v>
      </c>
      <c r="E5" s="3">
        <v>2023</v>
      </c>
    </row>
    <row r="6" spans="2:5" x14ac:dyDescent="0.25">
      <c r="B6" s="4" t="s">
        <v>9</v>
      </c>
      <c r="C6" s="16">
        <v>318414.01000000222</v>
      </c>
      <c r="D6" s="16">
        <v>527907.21999999764</v>
      </c>
      <c r="E6" s="5">
        <v>388614.82999999926</v>
      </c>
    </row>
    <row r="7" spans="2:5" x14ac:dyDescent="0.25">
      <c r="B7" s="6" t="s">
        <v>1</v>
      </c>
      <c r="C7" s="16">
        <v>-4203.5899999972617</v>
      </c>
      <c r="D7" s="16">
        <v>676405.51999999559</v>
      </c>
      <c r="E7" s="5">
        <v>716169.72999999952</v>
      </c>
    </row>
    <row r="8" spans="2:5" x14ac:dyDescent="0.25">
      <c r="B8" s="6" t="s">
        <v>10</v>
      </c>
      <c r="C8" s="16">
        <v>-241977.61</v>
      </c>
      <c r="D8" s="16">
        <v>-150419.44999999998</v>
      </c>
      <c r="E8" s="5">
        <v>-179285.38</v>
      </c>
    </row>
    <row r="9" spans="2:5" x14ac:dyDescent="0.25">
      <c r="B9" s="4" t="s">
        <v>2</v>
      </c>
      <c r="C9" s="16">
        <v>29140.07</v>
      </c>
      <c r="D9" s="16">
        <v>58428.77</v>
      </c>
      <c r="E9" s="5">
        <v>61948.23</v>
      </c>
    </row>
    <row r="10" spans="2:5" x14ac:dyDescent="0.25">
      <c r="B10" s="7" t="s">
        <v>3</v>
      </c>
      <c r="C10" s="17">
        <v>-8588.4</v>
      </c>
      <c r="D10" s="17">
        <v>-8582.7000000000007</v>
      </c>
      <c r="E10" s="8">
        <v>-8591.9500000000007</v>
      </c>
    </row>
    <row r="11" spans="2:5" x14ac:dyDescent="0.25">
      <c r="B11" s="9" t="s">
        <v>14</v>
      </c>
      <c r="C11" s="18">
        <f>+SUM(C6:C10)</f>
        <v>92784.480000004958</v>
      </c>
      <c r="D11" s="18">
        <f>+SUM(D6:D10)</f>
        <v>1103739.3599999934</v>
      </c>
      <c r="E11" s="10">
        <f>+SUM(E6:E10)</f>
        <v>978855.45999999868</v>
      </c>
    </row>
    <row r="12" spans="2:5" x14ac:dyDescent="0.25">
      <c r="B12" s="4"/>
      <c r="C12" s="16"/>
      <c r="D12" s="16"/>
      <c r="E12" s="5"/>
    </row>
    <row r="13" spans="2:5" x14ac:dyDescent="0.25">
      <c r="B13" s="7" t="s">
        <v>4</v>
      </c>
      <c r="C13" s="17">
        <v>-728203.39999999106</v>
      </c>
      <c r="D13" s="17">
        <v>-486274.51000000536</v>
      </c>
      <c r="E13" s="8">
        <v>-85093.440000001341</v>
      </c>
    </row>
    <row r="14" spans="2:5" x14ac:dyDescent="0.25">
      <c r="B14" s="11" t="s">
        <v>15</v>
      </c>
      <c r="C14" s="18">
        <f>+C13</f>
        <v>-728203.39999999106</v>
      </c>
      <c r="D14" s="18">
        <f>+D13</f>
        <v>-486274.51000000536</v>
      </c>
      <c r="E14" s="10">
        <v>-85093.440000001341</v>
      </c>
    </row>
    <row r="15" spans="2:5" x14ac:dyDescent="0.25">
      <c r="B15" s="4"/>
      <c r="C15" s="16"/>
      <c r="D15" s="16"/>
      <c r="E15" s="5"/>
    </row>
    <row r="16" spans="2:5" x14ac:dyDescent="0.25">
      <c r="B16" s="4" t="s">
        <v>11</v>
      </c>
      <c r="C16" s="16">
        <v>-3196.9500000049302</v>
      </c>
      <c r="D16" s="16">
        <v>-885.19999999710126</v>
      </c>
      <c r="E16" s="5">
        <v>4081.9199999992852</v>
      </c>
    </row>
    <row r="17" spans="2:5" x14ac:dyDescent="0.25">
      <c r="B17" s="7" t="s">
        <v>5</v>
      </c>
      <c r="C17" s="17">
        <v>0</v>
      </c>
      <c r="D17" s="17">
        <v>0</v>
      </c>
      <c r="E17" s="8">
        <v>0</v>
      </c>
    </row>
    <row r="18" spans="2:5" x14ac:dyDescent="0.25">
      <c r="B18" s="9" t="s">
        <v>16</v>
      </c>
      <c r="C18" s="18">
        <f>+C16+C17</f>
        <v>-3196.9500000049302</v>
      </c>
      <c r="D18" s="18">
        <f>+D16+D17</f>
        <v>-885.19999999710126</v>
      </c>
      <c r="E18" s="10">
        <v>4081.9199999992852</v>
      </c>
    </row>
    <row r="19" spans="2:5" x14ac:dyDescent="0.25">
      <c r="B19" s="7"/>
      <c r="C19" s="19"/>
      <c r="D19" s="19"/>
      <c r="E19" s="12"/>
    </row>
    <row r="20" spans="2:5" x14ac:dyDescent="0.25">
      <c r="B20" s="13" t="s">
        <v>17</v>
      </c>
      <c r="C20" s="20">
        <f>+C11+C14+C18</f>
        <v>-638615.86999999103</v>
      </c>
      <c r="D20" s="20">
        <f>+D11+D14+D18</f>
        <v>616579.64999999083</v>
      </c>
      <c r="E20" s="14">
        <f>+E11+E14+E18</f>
        <v>897843.93999999668</v>
      </c>
    </row>
    <row r="21" spans="2:5" x14ac:dyDescent="0.25">
      <c r="B21" s="13" t="s">
        <v>12</v>
      </c>
      <c r="C21" s="20">
        <f>+D22</f>
        <v>2905633.59</v>
      </c>
      <c r="D21" s="20">
        <v>2289053.94</v>
      </c>
      <c r="E21" s="14">
        <v>1391210</v>
      </c>
    </row>
    <row r="22" spans="2:5" x14ac:dyDescent="0.25">
      <c r="B22" s="13" t="s">
        <v>13</v>
      </c>
      <c r="C22" s="20">
        <v>2267017.7200000002</v>
      </c>
      <c r="D22" s="20">
        <v>2905633.59</v>
      </c>
      <c r="E22" s="20">
        <v>2289053.94</v>
      </c>
    </row>
    <row r="23" spans="2:5" x14ac:dyDescent="0.25">
      <c r="B23" s="21" t="s">
        <v>6</v>
      </c>
      <c r="C23" s="22">
        <f>+C22-C21-C20</f>
        <v>-8.6147338151931763E-9</v>
      </c>
      <c r="D23" s="22">
        <f>+D22-D21-D20</f>
        <v>9.0803951025009155E-9</v>
      </c>
      <c r="E23" s="22">
        <f>+E22-E21-E20</f>
        <v>3.2596290111541748E-9</v>
      </c>
    </row>
  </sheetData>
  <mergeCells count="1">
    <mergeCell ref="B3:D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Cozzio</dc:creator>
  <cp:lastModifiedBy>Francesco Cozzio</cp:lastModifiedBy>
  <cp:lastPrinted>2025-04-25T07:20:58Z</cp:lastPrinted>
  <dcterms:created xsi:type="dcterms:W3CDTF">2015-06-05T18:19:34Z</dcterms:created>
  <dcterms:modified xsi:type="dcterms:W3CDTF">2026-04-27T08:17:03Z</dcterms:modified>
</cp:coreProperties>
</file>